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Steve B\Downloads\"/>
    </mc:Choice>
  </mc:AlternateContent>
  <xr:revisionPtr revIDLastSave="0" documentId="13_ncr:1_{5CCD35F0-1A9D-4CB2-B8F8-C0D41390DB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355AA" sheetId="3" r:id="rId1"/>
  </sheets>
  <definedNames>
    <definedName name="_xlnm.Print_Area" localSheetId="0">N355AA!$A$1:$E$41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E4" i="3" s="1"/>
  <c r="C5" i="3"/>
  <c r="E5" i="3" s="1"/>
  <c r="E6" i="3"/>
  <c r="E7" i="3"/>
  <c r="E8" i="3" l="1"/>
  <c r="F10" i="3" s="1"/>
  <c r="C8" i="3"/>
  <c r="G11" i="3" s="1"/>
  <c r="D8" i="3" l="1"/>
</calcChain>
</file>

<file path=xl/sharedStrings.xml><?xml version="1.0" encoding="utf-8"?>
<sst xmlns="http://schemas.openxmlformats.org/spreadsheetml/2006/main" count="21" uniqueCount="21">
  <si>
    <t>Item</t>
  </si>
  <si>
    <t>Weight</t>
  </si>
  <si>
    <t>Arm</t>
  </si>
  <si>
    <t>Moment</t>
  </si>
  <si>
    <t>Normal</t>
  </si>
  <si>
    <t>Total</t>
  </si>
  <si>
    <t>Weight and Balance Worksheet</t>
  </si>
  <si>
    <t>Seat Occupancy Table:</t>
  </si>
  <si>
    <t>Pilot:</t>
  </si>
  <si>
    <t>Copilot:</t>
  </si>
  <si>
    <t>Remaining Useful Load:</t>
  </si>
  <si>
    <t>USAGE:</t>
  </si>
  <si>
    <t>Aircraft Basic Empty Weight</t>
  </si>
  <si>
    <t>Fill out the areas in Gold</t>
  </si>
  <si>
    <t>Baggage Area 2 (Stat. 76 to 94, 40 lbs. max)</t>
  </si>
  <si>
    <t>Baggage Area 1(Stat. 50 to 76, 120 lbs. max)</t>
  </si>
  <si>
    <t>Seats (Stat. 33 to 41, Avg. 39)</t>
  </si>
  <si>
    <t>Fuel (24.5 Gallons Maximum)</t>
  </si>
  <si>
    <t>1980 Cessna 152</t>
  </si>
  <si>
    <t>N355AA</t>
  </si>
  <si>
    <t>***Data Accurate as of 01/01/23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</si>
</sst>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&quot; gal&quot;"/>
    <numFmt numFmtId="165" formatCode="0.0&quot; lbs&quot;"/>
    <numFmt numFmtId="166" formatCode="0&quot; lbs&quot;"/>
  </numFmts>
  <fonts count="12">
    <font>
      <sz val="9"/>
      <name val="Geneva"/>
    </font>
    <font>
      <b/>
      <sz val="9"/>
      <name val="Geneva"/>
      <family val="2"/>
    </font>
    <font>
      <sz val="9"/>
      <name val="Geneva"/>
      <family val="2"/>
    </font>
    <font>
      <sz val="9"/>
      <color indexed="9"/>
      <name val="Geneva"/>
      <family val="2"/>
    </font>
    <font>
      <sz val="9"/>
      <color indexed="23"/>
      <name val="Geneva"/>
      <family val="2"/>
    </font>
    <font>
      <b/>
      <sz val="9"/>
      <color indexed="16"/>
      <name val="Geneva"/>
      <family val="2"/>
    </font>
    <font>
      <b/>
      <sz val="9"/>
      <color indexed="9"/>
      <name val="Geneva"/>
      <family val="2"/>
    </font>
    <font>
      <sz val="9"/>
      <color theme="1" tint="0.499984740745262"/>
      <name val="Geneva"/>
      <family val="2"/>
    </font>
    <font>
      <sz val="9"/>
      <color theme="1"/>
      <name val="Geneva"/>
      <family val="2"/>
    </font>
    <font>
      <b/>
      <sz val="12"/>
      <color rgb="FFFFC000"/>
      <name val="Geneva"/>
      <family val="2"/>
    </font>
    <font>
      <sz val="9"/>
      <color rgb="FFFFC000"/>
      <name val="Geneva"/>
      <family val="2"/>
    </font>
    <font>
      <b/>
      <sz val="9"/>
      <color rgb="FFC00000"/>
      <name val="Genev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4" fontId="1" fillId="2" borderId="4" xfId="1" applyNumberFormat="1" applyFont="1" applyFill="1" applyBorder="1" applyAlignment="1" applyProtection="1">
      <alignment horizontal="right"/>
    </xf>
    <xf numFmtId="4" fontId="4" fillId="0" borderId="0" xfId="1" applyNumberFormat="1" applyFont="1" applyBorder="1" applyAlignment="1">
      <alignment horizontal="right"/>
    </xf>
    <xf numFmtId="4" fontId="7" fillId="0" borderId="0" xfId="1" applyNumberFormat="1" applyFont="1" applyBorder="1" applyAlignment="1">
      <alignment horizontal="right"/>
    </xf>
    <xf numFmtId="4" fontId="4" fillId="0" borderId="17" xfId="1" applyNumberFormat="1" applyFont="1" applyBorder="1" applyAlignment="1">
      <alignment horizontal="right"/>
    </xf>
    <xf numFmtId="4" fontId="7" fillId="0" borderId="1" xfId="1" applyNumberFormat="1" applyFont="1" applyFill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4" fontId="1" fillId="0" borderId="15" xfId="1" applyNumberFormat="1" applyFont="1" applyBorder="1" applyAlignment="1">
      <alignment horizontal="right" vertical="center"/>
    </xf>
    <xf numFmtId="165" fontId="1" fillId="5" borderId="5" xfId="1" applyNumberFormat="1" applyFont="1" applyFill="1" applyBorder="1" applyAlignment="1" applyProtection="1">
      <alignment horizontal="right"/>
      <protection locked="0"/>
    </xf>
    <xf numFmtId="0" fontId="2" fillId="0" borderId="0" xfId="2"/>
    <xf numFmtId="0" fontId="2" fillId="0" borderId="0" xfId="2" applyAlignment="1">
      <alignment horizontal="center"/>
    </xf>
    <xf numFmtId="0" fontId="8" fillId="0" borderId="0" xfId="2" applyFont="1"/>
    <xf numFmtId="0" fontId="2" fillId="0" borderId="0" xfId="2" applyAlignment="1">
      <alignment vertical="center"/>
    </xf>
    <xf numFmtId="43" fontId="3" fillId="0" borderId="0" xfId="2" applyNumberFormat="1" applyFont="1" applyAlignment="1" applyProtection="1">
      <alignment vertical="center"/>
      <protection hidden="1"/>
    </xf>
    <xf numFmtId="4" fontId="1" fillId="0" borderId="16" xfId="2" applyNumberFormat="1" applyFont="1" applyBorder="1" applyAlignment="1">
      <alignment horizontal="right" vertical="center"/>
    </xf>
    <xf numFmtId="0" fontId="2" fillId="0" borderId="15" xfId="2" applyBorder="1" applyAlignment="1">
      <alignment vertical="center"/>
    </xf>
    <xf numFmtId="0" fontId="1" fillId="0" borderId="14" xfId="2" applyFont="1" applyBorder="1" applyAlignment="1">
      <alignment vertical="center"/>
    </xf>
    <xf numFmtId="0" fontId="2" fillId="0" borderId="1" xfId="2" applyBorder="1"/>
    <xf numFmtId="0" fontId="2" fillId="0" borderId="3" xfId="2" applyBorder="1"/>
    <xf numFmtId="0" fontId="2" fillId="0" borderId="2" xfId="2" applyBorder="1"/>
    <xf numFmtId="166" fontId="1" fillId="5" borderId="18" xfId="2" applyNumberFormat="1" applyFont="1" applyFill="1" applyBorder="1"/>
    <xf numFmtId="0" fontId="2" fillId="0" borderId="3" xfId="2" applyBorder="1" applyAlignment="1">
      <alignment horizontal="right"/>
    </xf>
    <xf numFmtId="164" fontId="1" fillId="5" borderId="5" xfId="2" applyNumberFormat="1" applyFont="1" applyFill="1" applyBorder="1" applyAlignment="1" applyProtection="1">
      <alignment horizontal="center"/>
      <protection locked="0"/>
    </xf>
    <xf numFmtId="166" fontId="1" fillId="5" borderId="19" xfId="2" applyNumberFormat="1" applyFont="1" applyFill="1" applyBorder="1"/>
    <xf numFmtId="0" fontId="2" fillId="0" borderId="2" xfId="2" applyBorder="1" applyAlignment="1">
      <alignment horizontal="right"/>
    </xf>
    <xf numFmtId="0" fontId="2" fillId="0" borderId="13" xfId="2" applyBorder="1"/>
    <xf numFmtId="0" fontId="2" fillId="0" borderId="8" xfId="2" applyBorder="1"/>
    <xf numFmtId="0" fontId="1" fillId="0" borderId="16" xfId="2" applyFont="1" applyBorder="1" applyAlignment="1">
      <alignment horizontal="center"/>
    </xf>
    <xf numFmtId="0" fontId="1" fillId="0" borderId="15" xfId="2" applyFont="1" applyBorder="1" applyAlignment="1">
      <alignment horizontal="center"/>
    </xf>
    <xf numFmtId="0" fontId="1" fillId="0" borderId="15" xfId="2" applyFont="1" applyBorder="1"/>
    <xf numFmtId="0" fontId="1" fillId="0" borderId="14" xfId="2" applyFont="1" applyBorder="1"/>
    <xf numFmtId="0" fontId="11" fillId="0" borderId="0" xfId="0" applyFont="1"/>
    <xf numFmtId="4" fontId="8" fillId="0" borderId="13" xfId="1" applyNumberFormat="1" applyFont="1" applyBorder="1" applyAlignment="1">
      <alignment horizontal="right"/>
    </xf>
    <xf numFmtId="4" fontId="8" fillId="0" borderId="9" xfId="1" applyNumberFormat="1" applyFont="1" applyBorder="1" applyAlignment="1">
      <alignment horizontal="right"/>
    </xf>
    <xf numFmtId="0" fontId="9" fillId="4" borderId="1" xfId="2" applyFont="1" applyFill="1" applyBorder="1" applyAlignment="1">
      <alignment horizontal="center" vertical="center"/>
    </xf>
    <xf numFmtId="4" fontId="5" fillId="0" borderId="3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" fillId="5" borderId="11" xfId="2" applyFont="1" applyFill="1" applyBorder="1" applyAlignment="1">
      <alignment horizontal="center" vertical="center"/>
    </xf>
    <xf numFmtId="0" fontId="1" fillId="5" borderId="12" xfId="2" applyFont="1" applyFill="1" applyBorder="1" applyAlignment="1">
      <alignment horizontal="center" vertical="center"/>
    </xf>
    <xf numFmtId="0" fontId="9" fillId="4" borderId="1" xfId="2" applyFont="1" applyFill="1" applyBorder="1" applyAlignment="1">
      <alignment vertical="center"/>
    </xf>
    <xf numFmtId="0" fontId="10" fillId="4" borderId="1" xfId="2" applyFont="1" applyFill="1" applyBorder="1" applyAlignment="1">
      <alignment vertical="center"/>
    </xf>
    <xf numFmtId="0" fontId="9" fillId="4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/>
    </xf>
    <xf numFmtId="0" fontId="1" fillId="0" borderId="8" xfId="2" applyFont="1" applyBorder="1" applyAlignment="1">
      <alignment horizontal="center"/>
    </xf>
    <xf numFmtId="0" fontId="1" fillId="0" borderId="9" xfId="2" applyFont="1" applyBorder="1" applyAlignment="1">
      <alignment horizontal="center"/>
    </xf>
    <xf numFmtId="0" fontId="6" fillId="3" borderId="8" xfId="2" applyFont="1" applyFill="1" applyBorder="1" applyAlignment="1">
      <alignment horizontal="center" vertical="center"/>
    </xf>
    <xf numFmtId="0" fontId="6" fillId="3" borderId="9" xfId="2" applyFont="1" applyFill="1" applyBorder="1" applyAlignment="1">
      <alignment horizontal="center" vertical="center"/>
    </xf>
    <xf numFmtId="0" fontId="2" fillId="5" borderId="6" xfId="2" applyFill="1" applyBorder="1" applyAlignment="1">
      <alignment horizontal="center" vertical="center"/>
    </xf>
    <xf numFmtId="0" fontId="2" fillId="5" borderId="7" xfId="2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3"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59805617308429"/>
          <c:y val="0.10650908089304598"/>
          <c:w val="0.82275238554117269"/>
          <c:h val="0.73175683354296461"/>
        </c:manualLayout>
      </c:layout>
      <c:scatterChart>
        <c:scatterStyle val="lineMarker"/>
        <c:varyColors val="0"/>
        <c:ser>
          <c:idx val="1"/>
          <c:order val="0"/>
          <c:tx>
            <c:v>Normal Category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N355AA!$D$19:$D$23</c:f>
              <c:numCache>
                <c:formatCode>General</c:formatCode>
                <c:ptCount val="5"/>
                <c:pt idx="0">
                  <c:v>31</c:v>
                </c:pt>
                <c:pt idx="1">
                  <c:v>31</c:v>
                </c:pt>
                <c:pt idx="2">
                  <c:v>32.6</c:v>
                </c:pt>
                <c:pt idx="3">
                  <c:v>36.5</c:v>
                </c:pt>
                <c:pt idx="4">
                  <c:v>36.5</c:v>
                </c:pt>
              </c:numCache>
            </c:numRef>
          </c:xVal>
          <c:yVal>
            <c:numRef>
              <c:f>N355AA!$E$19:$E$23</c:f>
              <c:numCache>
                <c:formatCode>General</c:formatCode>
                <c:ptCount val="5"/>
                <c:pt idx="0">
                  <c:v>1000</c:v>
                </c:pt>
                <c:pt idx="1">
                  <c:v>1350</c:v>
                </c:pt>
                <c:pt idx="2">
                  <c:v>1675</c:v>
                </c:pt>
                <c:pt idx="3">
                  <c:v>1675</c:v>
                </c:pt>
                <c:pt idx="4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B7-4891-BFA7-9CCAAF7D4F1A}"/>
            </c:ext>
          </c:extLst>
        </c:ser>
        <c:ser>
          <c:idx val="2"/>
          <c:order val="1"/>
          <c:tx>
            <c:v>Operating point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C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N355AA!$D$8</c:f>
              <c:numCache>
                <c:formatCode>#,##0.00</c:formatCode>
                <c:ptCount val="1"/>
                <c:pt idx="0">
                  <c:v>32.675847890568399</c:v>
                </c:pt>
              </c:numCache>
            </c:numRef>
          </c:xVal>
          <c:yVal>
            <c:numRef>
              <c:f>N355AA!$C$8</c:f>
              <c:numCache>
                <c:formatCode>#,##0.00</c:formatCode>
                <c:ptCount val="1"/>
                <c:pt idx="0">
                  <c:v>1614.89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B7-4891-BFA7-9CCAAF7D4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809376"/>
        <c:axId val="362810944"/>
      </c:scatterChart>
      <c:valAx>
        <c:axId val="362809376"/>
        <c:scaling>
          <c:orientation val="minMax"/>
          <c:max val="37.5"/>
          <c:min val="3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Center</a:t>
                </a:r>
                <a:r>
                  <a:rPr lang="en-US" baseline="0"/>
                  <a:t> of Gravity (Inches aft of datum)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419808635031731"/>
              <c:y val="0.91847634430311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62810944"/>
        <c:crossesAt val="1500"/>
        <c:crossBetween val="midCat"/>
        <c:majorUnit val="1"/>
        <c:minorUnit val="0.2"/>
      </c:valAx>
      <c:valAx>
        <c:axId val="362810944"/>
        <c:scaling>
          <c:orientation val="minMax"/>
          <c:max val="18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 b="1"/>
                  <a:t>Total Weight (lbs)</a:t>
                </a:r>
              </a:p>
            </c:rich>
          </c:tx>
          <c:layout>
            <c:manualLayout>
              <c:xMode val="edge"/>
              <c:yMode val="edge"/>
              <c:x val="1.0582024251333463E-2"/>
              <c:y val="0.3195272426791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b" anchorCtr="0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62809376"/>
        <c:crosses val="autoZero"/>
        <c:crossBetween val="midCat"/>
        <c:majorUnit val="100"/>
        <c:minorUnit val="20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ayout>
        <c:manualLayout>
          <c:xMode val="edge"/>
          <c:yMode val="edge"/>
          <c:x val="0.28306892194031397"/>
          <c:y val="2.629848783694938E-2"/>
          <c:w val="0.5171967392964768"/>
          <c:h val="4.3392588511981842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4</xdr:col>
      <xdr:colOff>1343024</xdr:colOff>
      <xdr:row>40</xdr:row>
      <xdr:rowOff>66675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24"/>
  <sheetViews>
    <sheetView tabSelected="1" workbookViewId="0">
      <selection activeCell="G13" sqref="G13"/>
    </sheetView>
  </sheetViews>
  <sheetFormatPr defaultColWidth="11.42578125" defaultRowHeight="12"/>
  <cols>
    <col min="1" max="1" width="31.42578125" style="9" customWidth="1"/>
    <col min="2" max="2" width="12.85546875" style="9" customWidth="1"/>
    <col min="3" max="3" width="13.85546875" style="10" customWidth="1"/>
    <col min="4" max="4" width="15.85546875" style="10" customWidth="1"/>
    <col min="5" max="5" width="20.140625" style="10" customWidth="1"/>
    <col min="6" max="6" width="3.42578125" style="9" customWidth="1"/>
    <col min="7" max="16384" width="11.42578125" style="9"/>
  </cols>
  <sheetData>
    <row r="1" spans="1:8" ht="21" customHeight="1" thickBot="1">
      <c r="A1" s="39" t="s">
        <v>6</v>
      </c>
      <c r="B1" s="40"/>
      <c r="C1" s="41" t="s">
        <v>18</v>
      </c>
      <c r="D1" s="42"/>
      <c r="E1" s="34" t="s">
        <v>19</v>
      </c>
      <c r="G1" s="31" t="s">
        <v>20</v>
      </c>
    </row>
    <row r="2" spans="1:8" ht="15.95" customHeight="1" thickBot="1">
      <c r="A2" s="30" t="s">
        <v>0</v>
      </c>
      <c r="B2" s="29"/>
      <c r="C2" s="28" t="s">
        <v>1</v>
      </c>
      <c r="D2" s="28" t="s">
        <v>2</v>
      </c>
      <c r="E2" s="27" t="s">
        <v>3</v>
      </c>
    </row>
    <row r="3" spans="1:8" ht="15.95" customHeight="1" thickBot="1">
      <c r="A3" s="26" t="s">
        <v>12</v>
      </c>
      <c r="B3" s="25"/>
      <c r="C3" s="32">
        <v>1162.8900000000001</v>
      </c>
      <c r="D3" s="32">
        <v>29.9</v>
      </c>
      <c r="E3" s="33">
        <v>34767.9</v>
      </c>
      <c r="G3" s="43" t="s">
        <v>7</v>
      </c>
      <c r="H3" s="44"/>
    </row>
    <row r="4" spans="1:8" ht="15.95" customHeight="1" thickBot="1">
      <c r="A4" s="19" t="s">
        <v>17</v>
      </c>
      <c r="B4" s="22">
        <v>24.5</v>
      </c>
      <c r="C4" s="2">
        <f>6*B4</f>
        <v>147</v>
      </c>
      <c r="D4" s="3">
        <v>40</v>
      </c>
      <c r="E4" s="4">
        <f>C4*D4</f>
        <v>5880</v>
      </c>
      <c r="G4" s="24" t="s">
        <v>8</v>
      </c>
      <c r="H4" s="23">
        <v>150</v>
      </c>
    </row>
    <row r="5" spans="1:8" ht="15.95" customHeight="1" thickBot="1">
      <c r="A5" s="19" t="s">
        <v>16</v>
      </c>
      <c r="C5" s="1">
        <f>SUM(H4,H5)</f>
        <v>300</v>
      </c>
      <c r="D5" s="3">
        <v>39</v>
      </c>
      <c r="E5" s="4">
        <f>C5*D5</f>
        <v>11700</v>
      </c>
      <c r="G5" s="21" t="s">
        <v>9</v>
      </c>
      <c r="H5" s="20">
        <v>150</v>
      </c>
    </row>
    <row r="6" spans="1:8" ht="15.95" customHeight="1" thickBot="1">
      <c r="A6" s="19" t="s">
        <v>15</v>
      </c>
      <c r="C6" s="8">
        <v>0</v>
      </c>
      <c r="D6" s="3">
        <v>64</v>
      </c>
      <c r="E6" s="4">
        <f>C6*D6</f>
        <v>0</v>
      </c>
    </row>
    <row r="7" spans="1:8" ht="15.95" customHeight="1" thickBot="1">
      <c r="A7" s="18" t="s">
        <v>14</v>
      </c>
      <c r="B7" s="17"/>
      <c r="C7" s="8">
        <v>5</v>
      </c>
      <c r="D7" s="5">
        <v>84</v>
      </c>
      <c r="E7" s="6">
        <f>C7*D7</f>
        <v>420</v>
      </c>
      <c r="G7" s="37" t="s">
        <v>11</v>
      </c>
      <c r="H7" s="38"/>
    </row>
    <row r="8" spans="1:8" ht="15.95" customHeight="1" thickBot="1">
      <c r="A8" s="16" t="s">
        <v>5</v>
      </c>
      <c r="B8" s="15"/>
      <c r="C8" s="7">
        <f>SUM(C3:C7)</f>
        <v>1614.89</v>
      </c>
      <c r="D8" s="7">
        <f>E8/C8</f>
        <v>32.675847890568399</v>
      </c>
      <c r="E8" s="14">
        <f>SUM(E3:E7)</f>
        <v>52767.9</v>
      </c>
      <c r="G8" s="47" t="s">
        <v>13</v>
      </c>
      <c r="H8" s="48"/>
    </row>
    <row r="9" spans="1:8" ht="15.95" customHeight="1" thickBot="1">
      <c r="A9" s="12"/>
      <c r="B9" s="12"/>
      <c r="C9" s="12"/>
      <c r="D9" s="12"/>
      <c r="E9" s="12"/>
    </row>
    <row r="10" spans="1:8" s="12" customFormat="1" ht="15.95" customHeight="1">
      <c r="A10" s="9"/>
      <c r="B10" s="9"/>
      <c r="C10" s="10"/>
      <c r="D10" s="10"/>
      <c r="E10" s="10"/>
      <c r="F10" s="13">
        <f>E8/1000</f>
        <v>52.767900000000004</v>
      </c>
      <c r="G10" s="45" t="s">
        <v>10</v>
      </c>
      <c r="H10" s="46"/>
    </row>
    <row r="11" spans="1:8" ht="15.95" customHeight="1" thickBot="1">
      <c r="G11" s="35">
        <f>E21-C8</f>
        <v>60.1099999999999</v>
      </c>
      <c r="H11" s="36"/>
    </row>
    <row r="12" spans="1:8">
      <c r="F12" s="11"/>
      <c r="G12" s="11"/>
      <c r="H12" s="11"/>
    </row>
    <row r="13" spans="1:8">
      <c r="F13" s="11"/>
      <c r="G13" s="11"/>
      <c r="H13" s="11"/>
    </row>
    <row r="18" spans="1:5">
      <c r="A18" s="10"/>
      <c r="B18" s="10"/>
      <c r="D18" s="9" t="s">
        <v>4</v>
      </c>
      <c r="E18" s="9"/>
    </row>
    <row r="19" spans="1:5">
      <c r="A19" s="10"/>
      <c r="B19" s="10"/>
      <c r="D19" s="9">
        <v>31</v>
      </c>
      <c r="E19" s="10">
        <v>1000</v>
      </c>
    </row>
    <row r="20" spans="1:5">
      <c r="A20" s="10"/>
      <c r="B20" s="10"/>
      <c r="D20" s="9">
        <v>31</v>
      </c>
      <c r="E20" s="10">
        <v>1350</v>
      </c>
    </row>
    <row r="21" spans="1:5">
      <c r="A21" s="10"/>
      <c r="B21" s="10"/>
      <c r="D21" s="9">
        <v>32.6</v>
      </c>
      <c r="E21" s="10">
        <v>1675</v>
      </c>
    </row>
    <row r="22" spans="1:5">
      <c r="A22" s="10"/>
      <c r="B22" s="10"/>
      <c r="D22" s="9">
        <v>36.5</v>
      </c>
      <c r="E22" s="10">
        <v>1675</v>
      </c>
    </row>
    <row r="23" spans="1:5">
      <c r="A23" s="10"/>
      <c r="B23" s="10"/>
      <c r="D23" s="9">
        <v>36.5</v>
      </c>
      <c r="E23" s="10">
        <v>1000</v>
      </c>
    </row>
    <row r="24" spans="1:5">
      <c r="A24" s="10"/>
      <c r="B24" s="10"/>
    </row>
  </sheetData>
  <mergeCells count="7">
    <mergeCell ref="G11:H11"/>
    <mergeCell ref="G7:H7"/>
    <mergeCell ref="A1:B1"/>
    <mergeCell ref="C1:D1"/>
    <mergeCell ref="G3:H3"/>
    <mergeCell ref="G10:H10"/>
    <mergeCell ref="G8:H8"/>
  </mergeCells>
  <conditionalFormatting sqref="G11:H11">
    <cfRule type="cellIs" dxfId="2" priority="1" stopIfTrue="1" operator="lessThan">
      <formula>5</formula>
    </cfRule>
    <cfRule type="cellIs" dxfId="1" priority="2" stopIfTrue="1" operator="between">
      <formula>5</formula>
      <formula>10</formula>
    </cfRule>
    <cfRule type="cellIs" dxfId="0" priority="3" stopIfTrue="1" operator="greaterThan">
      <formula>10</formula>
    </cfRule>
  </conditionalFormatting>
  <pageMargins left="0.75" right="0.75" top="1" bottom="1" header="0.5" footer="0.5"/>
  <pageSetup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N355AA</vt:lpstr>
      <vt:lpstr>N355AA!Print_Area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Cessna 172 Weight &amp; Balance Worksheet</dc:title>
  <dc:creator>Front Desk</dc:creator>
  <cp:lastModifiedBy>Steve B</cp:lastModifiedBy>
  <cp:lastPrinted>2012-02-09T23:35:49Z</cp:lastPrinted>
  <dcterms:created xsi:type="dcterms:W3CDTF">2002-01-11T02:08:39Z</dcterms:created>
  <dcterms:modified xsi:type="dcterms:W3CDTF">2023-01-12T16:12:42Z</dcterms:modified>
</cp:coreProperties>
</file>